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265" tabRatio="678" activeTab="0"/>
  </bookViews>
  <sheets>
    <sheet name="Roz końcowe" sheetId="1" r:id="rId1"/>
  </sheets>
  <definedNames>
    <definedName name="_xlnm.Print_Area" localSheetId="0">'Roz końcowe'!$A$1:$G$80</definedName>
  </definedNames>
  <calcPr fullCalcOnLoad="1"/>
</workbook>
</file>

<file path=xl/sharedStrings.xml><?xml version="1.0" encoding="utf-8"?>
<sst xmlns="http://schemas.openxmlformats.org/spreadsheetml/2006/main" count="242" uniqueCount="128">
  <si>
    <t>Poz. Koszt</t>
  </si>
  <si>
    <t>ilość</t>
  </si>
  <si>
    <t>1.</t>
  </si>
  <si>
    <t>2.</t>
  </si>
  <si>
    <t>7.</t>
  </si>
  <si>
    <t>Wartość netto</t>
  </si>
  <si>
    <t>szt.</t>
  </si>
  <si>
    <t>m</t>
  </si>
  <si>
    <t>kpl</t>
  </si>
  <si>
    <t>8.</t>
  </si>
  <si>
    <t>9.</t>
  </si>
  <si>
    <t>10.</t>
  </si>
  <si>
    <t>5.</t>
  </si>
  <si>
    <t>6.</t>
  </si>
  <si>
    <t>Podatek VAT:</t>
  </si>
  <si>
    <t>mb</t>
  </si>
  <si>
    <t>kpl.</t>
  </si>
  <si>
    <t>Uziom poziomy z bednarki FeZn 25 x 4 mm z połączeniami</t>
  </si>
  <si>
    <t>Pomiary i badania elektryczne</t>
  </si>
  <si>
    <t>Przewody uziemiające i wyrównaw. na słupach - bednarka FeZn 25 x 4 mm</t>
  </si>
  <si>
    <t>Podatek VAT (23%):</t>
  </si>
  <si>
    <t>Załącznik nr 3</t>
  </si>
  <si>
    <t>Razem  netto:</t>
  </si>
  <si>
    <t>Razem brutto:</t>
  </si>
  <si>
    <r>
      <rPr>
        <b/>
        <sz val="11"/>
        <rFont val="Times New Roman"/>
        <family val="1"/>
      </rPr>
      <t xml:space="preserve">Kanalizacja deszczowa </t>
    </r>
    <r>
      <rPr>
        <sz val="11"/>
        <rFont val="Times New Roman"/>
        <family val="1"/>
      </rPr>
      <t xml:space="preserve"> z rur PVC o śr. 200 mm, 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szereg ciężki SDR 34, system kształtek o sztywności min. 4 kN/m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– montaż rur i  kształtek wraz z inwentaryzacją geodezyjną,  robotami ziemnymi, wymianą gruntu rodzimego na piaszczysty, umocnieniem i odwodnieniem wykopów, podsypką i obsypką piaskową, zasypaniem i zagęszczaniem gruntu zasypowego do wsk.=1 oraz   zagospodarowaniem odpadów zgodnie z SIWZ, STWiOR i PB-W.</t>
    </r>
  </si>
  <si>
    <r>
      <rPr>
        <b/>
        <sz val="11"/>
        <rFont val="Times New Roman"/>
        <family val="1"/>
      </rPr>
      <t>Wpusty deszczowe</t>
    </r>
    <r>
      <rPr>
        <sz val="11"/>
        <rFont val="Times New Roman"/>
        <family val="1"/>
      </rPr>
      <t xml:space="preserve"> uliczne o śr. 0,5 m z betonu kl. min B-45, mrozoodporne F-50, o nasiąkliwości  max. 4 % z osadnikiem bez syfonu o gł. min 50 cm, zwieńczenie wpustu klasy D400 z żeliwa szarego, płytkowego zgodnie z PN-EN 124, na zawiasach.</t>
    </r>
  </si>
  <si>
    <r>
      <rPr>
        <b/>
        <sz val="11"/>
        <rFont val="Times New Roman"/>
        <family val="1"/>
      </rPr>
      <t xml:space="preserve">Regulacja </t>
    </r>
    <r>
      <rPr>
        <sz val="11"/>
        <rFont val="Times New Roman"/>
        <family val="1"/>
      </rPr>
      <t>istniejących studni  rewizyjnych  betonowe DN 1200 mm, z kręgów łączonych na uszczelki gumowe.</t>
    </r>
  </si>
  <si>
    <r>
      <rPr>
        <b/>
        <sz val="11"/>
        <rFont val="Times New Roman"/>
        <family val="1"/>
      </rPr>
      <t>Regulacja</t>
    </r>
    <r>
      <rPr>
        <sz val="11"/>
        <rFont val="Times New Roman"/>
        <family val="1"/>
      </rPr>
      <t xml:space="preserve"> istniejących wpustów deszczowych o śr. 0,5 m</t>
    </r>
  </si>
  <si>
    <t>Roboty pomiarowe przy liniowych robotach ziemnych - trasa drogi w terenie równinnym</t>
  </si>
  <si>
    <t>km</t>
  </si>
  <si>
    <t>m2</t>
  </si>
  <si>
    <t>Przełożenie chodników z kostki brukowej betonowej grubości 8 cm na podsypce cementowo-piaskowej</t>
  </si>
  <si>
    <t>Podbudowa z kruszywa łamanego - warstwa dolna o grubości po zagęszczeniu 15 cm</t>
  </si>
  <si>
    <t>Podbudowa z kruszywa łamanego - warstwa dolna o grubości po zagęszczeniu 20 cm</t>
  </si>
  <si>
    <t>Podbudowa betonowa bez dylatacji - grubość warstwy po zagęszczeniu 20 cm</t>
  </si>
  <si>
    <t>Nawierzchnie z kostki brukowej betonowej (szara) grubośći 8 cm na podsypce cementowo piaskowej wraz z przewozem materiałów budowlanych</t>
  </si>
  <si>
    <t>Nawierzchnie z kostki brukowej betonowej (grafitowa) grubośći 8 cm na podsypce cementowo piaskowej wraz z przewozem materiałów budowlanych</t>
  </si>
  <si>
    <t>Nawierzchni z kostki kamiennej nieregularnej o wysokości 10 cm na podsypce cementowo-piaskowej</t>
  </si>
  <si>
    <t>Słupki do znaków drogowych z rur stalowych o śr. 70 mm</t>
  </si>
  <si>
    <t>Przymocowanie tablic znaków drogowych zakazu, nakazu, ostrzegawczych, informacyjnych o powierzchni ponad 0,3 m2</t>
  </si>
  <si>
    <t>Przymocowanie tablic znaków drogowych zakazu, nakazu, ostrzegawczych, informacyjnych o powierzchni do 0,3 m2</t>
  </si>
  <si>
    <t>Układanie kabli typu YAKY 4x35 mm² w rowie  wraz z zapasami technologicznymi, robotami ziemnymi, towarzyszącymi i podłączeniami - długość trasowa</t>
  </si>
  <si>
    <r>
      <t xml:space="preserve">Ułożenie rur osłonowych PVC </t>
    </r>
    <r>
      <rPr>
        <sz val="11"/>
        <rFont val="Czcionka tekstu podstawowego"/>
        <family val="0"/>
      </rPr>
      <t>Ø</t>
    </r>
    <r>
      <rPr>
        <sz val="11"/>
        <rFont val="Times New Roman"/>
        <family val="1"/>
      </rPr>
      <t xml:space="preserve"> 75 mm wraz z robotami ziemnymi</t>
    </r>
  </si>
  <si>
    <t>3.</t>
  </si>
  <si>
    <r>
      <t xml:space="preserve">Ułożenie rur osłonowych PVC </t>
    </r>
    <r>
      <rPr>
        <sz val="11"/>
        <rFont val="Czcionka tekstu podstawowego"/>
        <family val="0"/>
      </rPr>
      <t>Ø</t>
    </r>
    <r>
      <rPr>
        <sz val="11"/>
        <rFont val="Times New Roman"/>
        <family val="1"/>
      </rPr>
      <t xml:space="preserve"> 50 mm do słupa</t>
    </r>
  </si>
  <si>
    <t>4.</t>
  </si>
  <si>
    <r>
      <t>Układanie kabla typu YAKY 4 x 35 mm</t>
    </r>
    <r>
      <rPr>
        <sz val="11"/>
        <rFont val="Dutch801 Rm BT"/>
        <family val="1"/>
      </rPr>
      <t>²</t>
    </r>
    <r>
      <rPr>
        <sz val="11"/>
        <rFont val="Times New Roman"/>
        <family val="1"/>
      </rPr>
      <t xml:space="preserve"> w rurach</t>
    </r>
  </si>
  <si>
    <t>Uziomy stalowy ocynkowany Dfe/ZN 17,2 , l=6m</t>
  </si>
  <si>
    <t>Montaż kompletnego słupa o wysokości nadziemnej 8 m typu MABO, grubość ścianki 4mnm z oprawą typu 48LED, 51W, IP 66, IK 09, wciągnięciem przewodów do słupa wraz z robotami ziemnymi</t>
  </si>
  <si>
    <t>Humusowanie skarp z obsianiem przy grub. warstwy humusu 10 cm</t>
  </si>
  <si>
    <t>Rozebranie nawierzchni z płyt drogowych betonowych o grubości  12 cm z wypełnieniem spoin piaskiem wraz z zagospodarowaniem odpadów zgodnie z SIWZ, STWiOR i PB-W.</t>
  </si>
  <si>
    <t>Mechaniczne rozebranie nawierzchni żwirowej o grubości 20 cm wraz z zagospodarowaniem odpadów zgodnie z SIWZ, STWiOR i PB-W.</t>
  </si>
  <si>
    <t>Rozebranie chodników z płyt betonowych 35x35x5 cm na podsypce piaskowej wraz  zagospodarowaniem odpadów zghodnie z SIWZ, STWiOR i PB-W.</t>
  </si>
  <si>
    <t>Rozebranie krawężników betonowych wtopionych 12x25 cm na podsypce cementowo-piaskowej i  ławy betonowej wraz z zqagospodarowaniem odpadów zgodnie z SIWZ, STWiOR i PB-W.</t>
  </si>
  <si>
    <t>11.</t>
  </si>
  <si>
    <t>Rozebranie słupków do znaków wraz z demontażem tablic wraz zagospodarowaniem materiału z demontażu zgodnie z SIWZ,STWiOR i PB-W.</t>
  </si>
  <si>
    <t>Mechaniczne rozebranie podbudowy betonowej o grubości 12 cm wraz z zagospodarowaniem odpadów zgodnie z SIWZ, STWiOR i PB-W.</t>
  </si>
  <si>
    <t>Mechaniczne wykonanie koryta gł 30 cm w gruncie kat. II-VI na całej szerokości jezdni i chodników wraz z zagospodarowaniem odpadów zgodnie z SIWZ, STWiOR i PB-W.</t>
  </si>
  <si>
    <t>Krawężniki betonowe o wymiarach 15x30 cm na podsypce cementowo-piaskowej wraz z ławą betonową z oporem.</t>
  </si>
  <si>
    <t>Obrzeża betonowe o wymiarach 30x8 cm na podsypce cementowo-piaskowej z wypełnieniem spoin zaprawą cementową.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</si>
  <si>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</si>
  <si>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</si>
  <si>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</si>
  <si>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</si>
  <si>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</si>
  <si>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</si>
  <si>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</si>
  <si>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</si>
  <si>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</si>
  <si>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</si>
  <si>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</si>
  <si>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</si>
  <si>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</si>
  <si>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Usunięcie warstwy ziemi urodzajnej (humusu) o grubości do 20 cm wraz z zagospodarowaniem odpadow zgodnie z SIWZ, STWiOR i PB-W.</t>
  </si>
  <si>
    <t>Rozebranie obrzeży 8x30 cm na podsypce piaskowej wraz z zagospodarowaniem odpadów zgodnie z SIWZ, STWiOR i PB-W.</t>
  </si>
  <si>
    <r>
      <rPr>
        <b/>
        <sz val="11"/>
        <rFont val="Times New Roman"/>
        <family val="1"/>
      </rPr>
      <t xml:space="preserve">Kanalizacja deszczowa </t>
    </r>
    <r>
      <rPr>
        <sz val="11"/>
        <rFont val="Times New Roman"/>
        <family val="1"/>
      </rPr>
      <t xml:space="preserve"> z rur PVC o śr. 160 mm, 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szereg ciężki SDR 34, system kształtek o sztywności min. 4 kN/m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– montaż rur i  kształtek wraz z inwentaryzacją geodezyjną, robotami ziemnymi, wymianą gruntu rodzimego na piaszczysty, umocnieniem i odwodnieniem wykopów, podsypką i obsypką piaskową, zasypaniem i zagęszczaniem gruntu zasypowego do wsk.=1 oraz   zagospodarowaniem odpadów zgodnie z SIWZ, STWiOR i PB-W. </t>
    </r>
  </si>
  <si>
    <r>
      <rPr>
        <b/>
        <sz val="11"/>
        <rFont val="Times New Roman"/>
        <family val="1"/>
      </rPr>
      <t xml:space="preserve">Demontaż </t>
    </r>
    <r>
      <rPr>
        <sz val="11"/>
        <rFont val="Times New Roman"/>
        <family val="1"/>
      </rPr>
      <t>istniejącego wpustu deszczowego wraz  z zagospodarowaniem odpadów zgodnie z SIWZ, STWiOR i PB-W.</t>
    </r>
  </si>
  <si>
    <r>
      <rPr>
        <b/>
        <sz val="11"/>
        <rFont val="Times New Roman"/>
        <family val="1"/>
      </rPr>
      <t>Demontaż</t>
    </r>
    <r>
      <rPr>
        <sz val="11"/>
        <rFont val="Times New Roman"/>
        <family val="1"/>
      </rPr>
      <t xml:space="preserve"> istniejącego odwodnienia liniowego  wraz z zagospodarowaniem odpadów zgodnie z SIWZ, STWiOR i PB-W.</t>
    </r>
  </si>
  <si>
    <t xml:space="preserve">4. </t>
  </si>
  <si>
    <r>
      <rPr>
        <b/>
        <sz val="11"/>
        <rFont val="Times New Roman"/>
        <family val="1"/>
      </rPr>
      <t>Oczyszczenie</t>
    </r>
    <r>
      <rPr>
        <sz val="11"/>
        <rFont val="Times New Roman"/>
        <family val="1"/>
      </rPr>
      <t xml:space="preserve"> istniejącej sieci kanalizacji deszczowej: studni o śr. 1200 mm - 6 szt, wpustów  ośr. 500 mm - 2 szt, rur o śr. 250 mm -160 mb, i przyłączy do posesji o śr. 160 mm - 5 szt do ponownego przeglądu przez ZWiK Sp. z o.o.</t>
    </r>
  </si>
  <si>
    <r>
      <rPr>
        <b/>
        <sz val="11"/>
        <rFont val="Times New Roman"/>
        <family val="1"/>
      </rPr>
      <t>Sprawdzeni</t>
    </r>
    <r>
      <rPr>
        <sz val="11"/>
        <rFont val="Times New Roman"/>
        <family val="1"/>
      </rPr>
      <t xml:space="preserve">e i regulacja wysokościowa  istniejących zasuw: obudów teleskopowych.   </t>
    </r>
  </si>
  <si>
    <r>
      <rPr>
        <b/>
        <sz val="11"/>
        <rFont val="Times New Roman"/>
        <family val="1"/>
      </rPr>
      <t>Sprawdzeni</t>
    </r>
    <r>
      <rPr>
        <sz val="11"/>
        <rFont val="Times New Roman"/>
        <family val="1"/>
      </rPr>
      <t xml:space="preserve">e i regulacja wysokościowa istniejących zasuw: skrzynek ulicznych,  dużych z deklem ciężkim.   </t>
    </r>
  </si>
  <si>
    <r>
      <rPr>
        <b/>
        <sz val="11"/>
        <rFont val="Times New Roman"/>
        <family val="1"/>
      </rPr>
      <t>Sprawdzeni</t>
    </r>
    <r>
      <rPr>
        <sz val="11"/>
        <rFont val="Times New Roman"/>
        <family val="1"/>
      </rPr>
      <t xml:space="preserve">e i regulacja wysokościowa  istniejących hydrantów   </t>
    </r>
  </si>
  <si>
    <r>
      <rPr>
        <b/>
        <sz val="11"/>
        <rFont val="Times New Roman"/>
        <family val="1"/>
      </rPr>
      <t>Sprawdzeni</t>
    </r>
    <r>
      <rPr>
        <sz val="11"/>
        <rFont val="Times New Roman"/>
        <family val="1"/>
      </rPr>
      <t xml:space="preserve">e i regulacja wysokościowa  istniejących skrzynek hydrantowych  </t>
    </r>
  </si>
  <si>
    <t>Demontaż opraw oświetlenia zewnętrznego wraz z wysięgnikami wraz z zagospodarowaniem materiału z odzysku zgodnie z SIWZ, STWiOR i PB-W.</t>
  </si>
  <si>
    <t xml:space="preserve">10. </t>
  </si>
  <si>
    <t>Przebudowa istniejących studni teletechnicznych wraz z zagospodarowaniem odpadów zgodnie z SIWZ, STWiOR i PB-W.</t>
  </si>
  <si>
    <t>Regulacja pionowa istniejących studni teletechnicznych wraz z zagospodarowaniem odpadów zgodnie z SIWZ, STWiOR i PB-W.</t>
  </si>
  <si>
    <t>Ręczne malowanie linii na skrzyżowaniach i przejściach dla pieszych jako cienkowarstwowe</t>
  </si>
  <si>
    <r>
      <rPr>
        <b/>
        <sz val="11"/>
        <rFont val="Times New Roman"/>
        <family val="1"/>
      </rPr>
      <t xml:space="preserve">Regulacja </t>
    </r>
    <r>
      <rPr>
        <sz val="11"/>
        <rFont val="Times New Roman"/>
        <family val="1"/>
      </rPr>
      <t>wysokościowa istniejących skrzynek gazowych</t>
    </r>
  </si>
  <si>
    <r>
      <rPr>
        <b/>
        <sz val="11"/>
        <rFont val="Times New Roman"/>
        <family val="1"/>
      </rPr>
      <t>Włączenie</t>
    </r>
    <r>
      <rPr>
        <sz val="11"/>
        <rFont val="Times New Roman"/>
        <family val="1"/>
      </rPr>
      <t xml:space="preserve"> rur PCV o śr. 200 mm do istniejącej studni</t>
    </r>
  </si>
  <si>
    <r>
      <rPr>
        <b/>
        <sz val="11"/>
        <rFont val="Times New Roman"/>
        <family val="1"/>
      </rPr>
      <t>Włączenie</t>
    </r>
    <r>
      <rPr>
        <sz val="11"/>
        <rFont val="Times New Roman"/>
        <family val="1"/>
      </rPr>
      <t xml:space="preserve"> rur PCV o śr. 160 mm do istniejącej studni</t>
    </r>
  </si>
  <si>
    <t>Numer Specyfikacji Technicznej</t>
  </si>
  <si>
    <t>Wyszczególnienie                                     elementów rozliczeniowych zgodnie z TER</t>
  </si>
  <si>
    <t>Jednostka</t>
  </si>
  <si>
    <t>Nazwa</t>
  </si>
  <si>
    <t xml:space="preserve">Cena jedn. </t>
  </si>
  <si>
    <t>Tabela Elementów Rozliczeniowych - ul.Pozdawilska</t>
  </si>
  <si>
    <t>Roboty przygotowawcze</t>
  </si>
  <si>
    <t>D - 00.00</t>
  </si>
  <si>
    <t>D - 01.01</t>
  </si>
  <si>
    <t>Roboty rozbiórkowe</t>
  </si>
  <si>
    <t>D 01.03</t>
  </si>
  <si>
    <t>D 01.04</t>
  </si>
  <si>
    <t>Podbudowy</t>
  </si>
  <si>
    <t>Nawierzchnie</t>
  </si>
  <si>
    <t>Elementy ulic</t>
  </si>
  <si>
    <t>D 01.05</t>
  </si>
  <si>
    <t>D 01.06 - D 01.07</t>
  </si>
  <si>
    <t>Roboty wykończeniowe</t>
  </si>
  <si>
    <t>I - ROBOTY PRZYGOTOWAWCZE I DROGOWE</t>
  </si>
  <si>
    <t>Razem  dział I netto:</t>
  </si>
  <si>
    <t>Razem dział I brutto:</t>
  </si>
  <si>
    <t>S - 02-00</t>
  </si>
  <si>
    <t>Kanalizacja deszczowa</t>
  </si>
  <si>
    <t>S - 02.00.02</t>
  </si>
  <si>
    <t>II - ROBOTY SANITARNE</t>
  </si>
  <si>
    <t>Razem  dział II netto:</t>
  </si>
  <si>
    <t>Razem dział II brutto:</t>
  </si>
  <si>
    <t>III - ROBOTY ELEKTRYCZNE</t>
  </si>
  <si>
    <t>Razem dział III netto:</t>
  </si>
  <si>
    <t>Razem dział III brutto:</t>
  </si>
  <si>
    <t>x</t>
  </si>
  <si>
    <t>D - 01.01.02</t>
  </si>
  <si>
    <r>
      <rPr>
        <b/>
        <sz val="11"/>
        <rFont val="Times New Roman"/>
        <family val="1"/>
      </rPr>
      <t>Demontaż</t>
    </r>
    <r>
      <rPr>
        <sz val="11"/>
        <rFont val="Times New Roman"/>
        <family val="1"/>
      </rPr>
      <t xml:space="preserve"> i ponowne ustawienie pompy ręcznej</t>
    </r>
  </si>
  <si>
    <r>
      <rPr>
        <b/>
        <sz val="11"/>
        <rFont val="Times New Roman"/>
        <family val="1"/>
      </rPr>
      <t>Wymiana nawiertki</t>
    </r>
    <r>
      <rPr>
        <sz val="11"/>
        <rFont val="Times New Roman"/>
        <family val="1"/>
      </rPr>
      <t xml:space="preserve"> z PE 100 o śr. 110/32 mm z zaworem odcinającym, samonawiercającej, wtapialnej wraz z zagospodarowaniem odpadów zgodnie z SIWZ, STWiOR i PB-W.</t>
    </r>
  </si>
  <si>
    <t xml:space="preserve"> 45316100-6 - Zasilanie oświetlenia ulicznego</t>
  </si>
  <si>
    <t xml:space="preserve"> Zasilanie oświetlenia ulicznego</t>
  </si>
</sst>
</file>

<file path=xl/styles.xml><?xml version="1.0" encoding="utf-8"?>
<styleSheet xmlns="http://schemas.openxmlformats.org/spreadsheetml/2006/main">
  <numFmts count="6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  <numFmt numFmtId="172" formatCode="0.000"/>
    <numFmt numFmtId="173" formatCode="0.0000"/>
    <numFmt numFmtId="174" formatCode="#,##0.000"/>
    <numFmt numFmtId="175" formatCode="#,##0.0"/>
    <numFmt numFmtId="176" formatCode="#,##0.0000"/>
    <numFmt numFmtId="177" formatCode="#,##0.00000"/>
    <numFmt numFmtId="178" formatCode="0.00000"/>
    <numFmt numFmtId="179" formatCode="#,##0.00_ ;[Red]\-#,##0.00\ "/>
    <numFmt numFmtId="180" formatCode="#,##0.000_ ;[Red]\-#,##0.000\ "/>
    <numFmt numFmtId="181" formatCode="#,##0.00_ ;\-#,##0.00\ "/>
    <numFmt numFmtId="182" formatCode="#,##0.000000000"/>
    <numFmt numFmtId="183" formatCode="#,##0.000000"/>
    <numFmt numFmtId="184" formatCode="#,##0.0000000"/>
    <numFmt numFmtId="185" formatCode="#,##0.00000000"/>
    <numFmt numFmtId="186" formatCode="0.0000000000"/>
    <numFmt numFmtId="187" formatCode="0.000000000"/>
    <numFmt numFmtId="188" formatCode="0.00000000"/>
    <numFmt numFmtId="189" formatCode="00\10\9\9\40\8"/>
    <numFmt numFmtId="190" formatCode="\2\50\80,000.00,"/>
    <numFmt numFmtId="191" formatCode="\2\50,000.00"/>
    <numFmt numFmtId="192" formatCode="\1\2\50,000.00,"/>
    <numFmt numFmtId="193" formatCode="0.0\2\1"/>
    <numFmt numFmtId="194" formatCode="0.0%"/>
    <numFmt numFmtId="195" formatCode="0.\10"/>
    <numFmt numFmtId="196" formatCode="0.0"/>
    <numFmt numFmtId="197" formatCode="00\-000"/>
    <numFmt numFmtId="198" formatCode="yyyy/mm/dd;@"/>
    <numFmt numFmtId="199" formatCode="_-* #,##0.00\ [$PLN]_-;\-* #,##0.00\ [$PLN]_-;_-* &quot;-&quot;??\ [$PLN]_-;_-@_-"/>
    <numFmt numFmtId="200" formatCode="[$-415]d\ mmmm\ yyyy"/>
    <numFmt numFmtId="201" formatCode="[$-415]mmm\ yy;@"/>
    <numFmt numFmtId="202" formatCode="&quot;Tak&quot;;&quot;Tak&quot;;&quot;Nie&quot;"/>
    <numFmt numFmtId="203" formatCode="&quot;Prawda&quot;;&quot;Prawda&quot;;&quot;Fałsz&quot;"/>
    <numFmt numFmtId="204" formatCode="&quot;Włączone&quot;;&quot;Włączone&quot;;&quot;Wyłączone&quot;"/>
    <numFmt numFmtId="205" formatCode="[$€-2]\ #,##0.00_);[Red]\([$€-2]\ #,##0.00\)"/>
    <numFmt numFmtId="206" formatCode="#,##0.0_ ;[Red]\-#,##0.0\ "/>
    <numFmt numFmtId="207" formatCode="#,##0.0000000000"/>
    <numFmt numFmtId="208" formatCode="#,##0.00000000000"/>
    <numFmt numFmtId="209" formatCode="#,##0.000000000000"/>
    <numFmt numFmtId="210" formatCode="#,##0.0000000000000"/>
    <numFmt numFmtId="211" formatCode="#,##0.00000000000000"/>
    <numFmt numFmtId="212" formatCode="#,##0.000000000000000"/>
    <numFmt numFmtId="213" formatCode="#,##0.0000000000000000"/>
    <numFmt numFmtId="214" formatCode="#,##0.00000000000000000"/>
    <numFmt numFmtId="215" formatCode="#,##0.000000000000000000"/>
    <numFmt numFmtId="216" formatCode="#,##0.0000000000000000000"/>
    <numFmt numFmtId="217" formatCode="#,##0.00000000000000000000"/>
    <numFmt numFmtId="218" formatCode="#,##0.000000000000000000000"/>
    <numFmt numFmtId="219" formatCode="#,##0.0000000000000000000000"/>
    <numFmt numFmtId="220" formatCode="#,##0.00000000000000000000000"/>
    <numFmt numFmtId="221" formatCode="#,##0.000000000000000000000000"/>
  </numFmts>
  <fonts count="55">
    <font>
      <sz val="10"/>
      <name val="Arial"/>
      <family val="0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Dutch801 Rm BT"/>
      <family val="1"/>
    </font>
    <font>
      <sz val="11"/>
      <name val="Czcionka tekstu podstawowego"/>
      <family val="0"/>
    </font>
    <font>
      <b/>
      <i/>
      <sz val="11.5"/>
      <name val="Times New Roman"/>
      <family val="1"/>
    </font>
    <font>
      <sz val="11.5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justify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3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vertical="center" wrapText="1"/>
      <protection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7" fillId="0" borderId="0" xfId="0" applyFont="1" applyBorder="1" applyAlignment="1">
      <alignment vertical="center"/>
    </xf>
    <xf numFmtId="0" fontId="11" fillId="33" borderId="13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justify" vertical="center" wrapText="1"/>
    </xf>
    <xf numFmtId="4" fontId="12" fillId="35" borderId="10" xfId="0" applyNumberFormat="1" applyFont="1" applyFill="1" applyBorder="1" applyAlignment="1" applyProtection="1">
      <alignment horizontal="center" vertical="center" wrapText="1"/>
      <protection/>
    </xf>
    <xf numFmtId="0" fontId="10" fillId="36" borderId="10" xfId="0" applyFont="1" applyFill="1" applyBorder="1" applyAlignment="1" applyProtection="1">
      <alignment horizontal="left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10" fillId="36" borderId="10" xfId="0" applyFont="1" applyFill="1" applyBorder="1" applyAlignment="1" applyProtection="1">
      <alignment vertical="center" wrapText="1"/>
      <protection/>
    </xf>
    <xf numFmtId="0" fontId="10" fillId="37" borderId="10" xfId="0" applyFont="1" applyFill="1" applyBorder="1" applyAlignment="1" applyProtection="1">
      <alignment vertical="center" wrapText="1"/>
      <protection/>
    </xf>
    <xf numFmtId="0" fontId="10" fillId="37" borderId="10" xfId="0" applyFont="1" applyFill="1" applyBorder="1" applyAlignment="1" applyProtection="1">
      <alignment horizontal="left" vertical="center" wrapText="1"/>
      <protection/>
    </xf>
    <xf numFmtId="0" fontId="10" fillId="38" borderId="10" xfId="0" applyFont="1" applyFill="1" applyBorder="1" applyAlignment="1" applyProtection="1">
      <alignment vertical="center" wrapText="1"/>
      <protection/>
    </xf>
    <xf numFmtId="0" fontId="20" fillId="36" borderId="10" xfId="0" applyFont="1" applyFill="1" applyBorder="1" applyAlignment="1" applyProtection="1">
      <alignment vertical="center" wrapText="1"/>
      <protection/>
    </xf>
    <xf numFmtId="0" fontId="12" fillId="36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right" vertical="center"/>
    </xf>
    <xf numFmtId="0" fontId="18" fillId="37" borderId="10" xfId="0" applyFont="1" applyFill="1" applyBorder="1" applyAlignment="1" applyProtection="1">
      <alignment vertical="center" wrapText="1"/>
      <protection/>
    </xf>
    <xf numFmtId="0" fontId="12" fillId="37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4" fontId="19" fillId="0" borderId="10" xfId="0" applyNumberFormat="1" applyFont="1" applyFill="1" applyBorder="1" applyAlignment="1" applyProtection="1">
      <alignment horizontal="center" vertical="center" wrapText="1"/>
      <protection/>
    </xf>
    <xf numFmtId="175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11" borderId="0" xfId="0" applyFont="1" applyFill="1" applyAlignment="1">
      <alignment vertical="center"/>
    </xf>
    <xf numFmtId="0" fontId="12" fillId="38" borderId="1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4" fontId="10" fillId="11" borderId="11" xfId="0" applyNumberFormat="1" applyFont="1" applyFill="1" applyBorder="1" applyAlignment="1" applyProtection="1">
      <alignment horizontal="justify" vertical="center" wrapText="1"/>
      <protection/>
    </xf>
    <xf numFmtId="4" fontId="10" fillId="11" borderId="16" xfId="0" applyNumberFormat="1" applyFont="1" applyFill="1" applyBorder="1" applyAlignment="1" applyProtection="1">
      <alignment horizontal="justify" vertical="center" wrapText="1"/>
      <protection/>
    </xf>
    <xf numFmtId="4" fontId="10" fillId="11" borderId="12" xfId="0" applyNumberFormat="1" applyFont="1" applyFill="1" applyBorder="1" applyAlignment="1" applyProtection="1">
      <alignment horizontal="justify" vertical="center" wrapText="1"/>
      <protection/>
    </xf>
    <xf numFmtId="4" fontId="10" fillId="11" borderId="11" xfId="0" applyNumberFormat="1" applyFont="1" applyFill="1" applyBorder="1" applyAlignment="1" applyProtection="1">
      <alignment horizontal="center" vertical="center" wrapText="1"/>
      <protection/>
    </xf>
    <xf numFmtId="4" fontId="10" fillId="11" borderId="16" xfId="0" applyNumberFormat="1" applyFont="1" applyFill="1" applyBorder="1" applyAlignment="1" applyProtection="1">
      <alignment horizontal="center" vertical="center" wrapText="1"/>
      <protection/>
    </xf>
    <xf numFmtId="4" fontId="10" fillId="11" borderId="12" xfId="0" applyNumberFormat="1" applyFont="1" applyFill="1" applyBorder="1" applyAlignment="1" applyProtection="1">
      <alignment horizontal="center" vertical="center" wrapText="1"/>
      <protection/>
    </xf>
    <xf numFmtId="4" fontId="10" fillId="35" borderId="11" xfId="0" applyNumberFormat="1" applyFont="1" applyFill="1" applyBorder="1" applyAlignment="1" applyProtection="1">
      <alignment horizontal="center" vertical="center" wrapText="1"/>
      <protection/>
    </xf>
    <xf numFmtId="4" fontId="10" fillId="35" borderId="16" xfId="0" applyNumberFormat="1" applyFont="1" applyFill="1" applyBorder="1" applyAlignment="1" applyProtection="1">
      <alignment horizontal="center" vertical="center" wrapText="1"/>
      <protection/>
    </xf>
    <xf numFmtId="4" fontId="10" fillId="35" borderId="12" xfId="0" applyNumberFormat="1" applyFont="1" applyFill="1" applyBorder="1" applyAlignment="1" applyProtection="1">
      <alignment horizontal="center" vertical="center" wrapText="1"/>
      <protection/>
    </xf>
    <xf numFmtId="4" fontId="10" fillId="35" borderId="10" xfId="0" applyNumberFormat="1" applyFont="1" applyFill="1" applyBorder="1" applyAlignment="1" applyProtection="1">
      <alignment horizontal="justify" vertical="center" wrapText="1"/>
      <protection/>
    </xf>
    <xf numFmtId="4" fontId="10" fillId="35" borderId="11" xfId="0" applyNumberFormat="1" applyFont="1" applyFill="1" applyBorder="1" applyAlignment="1" applyProtection="1">
      <alignment horizontal="justify" vertical="center" wrapText="1"/>
      <protection/>
    </xf>
    <xf numFmtId="4" fontId="10" fillId="35" borderId="16" xfId="0" applyNumberFormat="1" applyFont="1" applyFill="1" applyBorder="1" applyAlignment="1" applyProtection="1">
      <alignment horizontal="justify" vertical="center" wrapText="1"/>
      <protection/>
    </xf>
    <xf numFmtId="4" fontId="10" fillId="35" borderId="12" xfId="0" applyNumberFormat="1" applyFont="1" applyFill="1" applyBorder="1" applyAlignment="1" applyProtection="1">
      <alignment horizontal="justify" vertical="center" wrapText="1"/>
      <protection/>
    </xf>
    <xf numFmtId="4" fontId="16" fillId="39" borderId="11" xfId="0" applyNumberFormat="1" applyFont="1" applyFill="1" applyBorder="1" applyAlignment="1" applyProtection="1">
      <alignment horizontal="justify" vertical="center" wrapText="1"/>
      <protection/>
    </xf>
    <xf numFmtId="4" fontId="16" fillId="39" borderId="16" xfId="0" applyNumberFormat="1" applyFont="1" applyFill="1" applyBorder="1" applyAlignment="1" applyProtection="1">
      <alignment horizontal="justify" vertical="center" wrapText="1"/>
      <protection/>
    </xf>
    <xf numFmtId="4" fontId="16" fillId="39" borderId="12" xfId="0" applyNumberFormat="1" applyFont="1" applyFill="1" applyBorder="1" applyAlignment="1" applyProtection="1">
      <alignment horizontal="justify" vertical="center" wrapText="1"/>
      <protection/>
    </xf>
    <xf numFmtId="4" fontId="16" fillId="39" borderId="11" xfId="0" applyNumberFormat="1" applyFont="1" applyFill="1" applyBorder="1" applyAlignment="1" applyProtection="1">
      <alignment horizontal="center" vertical="center" wrapText="1"/>
      <protection/>
    </xf>
    <xf numFmtId="4" fontId="16" fillId="39" borderId="16" xfId="0" applyNumberFormat="1" applyFont="1" applyFill="1" applyBorder="1" applyAlignment="1" applyProtection="1">
      <alignment horizontal="center" vertical="center" wrapText="1"/>
      <protection/>
    </xf>
    <xf numFmtId="4" fontId="16" fillId="39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10" fillId="11" borderId="11" xfId="0" applyFont="1" applyFill="1" applyBorder="1" applyAlignment="1" applyProtection="1">
      <alignment horizontal="left" vertical="center" wrapText="1"/>
      <protection/>
    </xf>
    <xf numFmtId="0" fontId="5" fillId="11" borderId="16" xfId="0" applyFont="1" applyFill="1" applyBorder="1" applyAlignment="1">
      <alignment vertical="center" wrapText="1"/>
    </xf>
    <xf numFmtId="0" fontId="5" fillId="11" borderId="12" xfId="0" applyFont="1" applyFill="1" applyBorder="1" applyAlignment="1">
      <alignment vertical="center" wrapText="1"/>
    </xf>
    <xf numFmtId="0" fontId="10" fillId="11" borderId="11" xfId="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_A1 Świerklany - Gorzyczki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H89"/>
  <sheetViews>
    <sheetView tabSelected="1" zoomScaleSheetLayoutView="100" workbookViewId="0" topLeftCell="A1">
      <selection activeCell="C57" sqref="C57"/>
    </sheetView>
  </sheetViews>
  <sheetFormatPr defaultColWidth="9.140625" defaultRowHeight="12.75"/>
  <cols>
    <col min="1" max="1" width="6.7109375" style="3" customWidth="1"/>
    <col min="2" max="2" width="17.8515625" style="3" customWidth="1"/>
    <col min="3" max="3" width="51.57421875" style="3" customWidth="1"/>
    <col min="4" max="4" width="8.7109375" style="3" customWidth="1"/>
    <col min="5" max="5" width="12.7109375" style="3" customWidth="1"/>
    <col min="6" max="7" width="16.7109375" style="3" customWidth="1"/>
    <col min="8" max="8" width="9.140625" style="3" customWidth="1"/>
    <col min="9" max="16384" width="9.140625" style="2" customWidth="1"/>
  </cols>
  <sheetData>
    <row r="1" spans="1:7" ht="18.75">
      <c r="A1" s="5"/>
      <c r="B1" s="5"/>
      <c r="C1" s="5"/>
      <c r="D1" s="5"/>
      <c r="E1" s="5"/>
      <c r="F1" s="5"/>
      <c r="G1" s="38" t="s">
        <v>21</v>
      </c>
    </row>
    <row r="2" spans="1:7" ht="20.25">
      <c r="A2" s="68" t="s">
        <v>97</v>
      </c>
      <c r="B2" s="68"/>
      <c r="C2" s="68"/>
      <c r="D2" s="68"/>
      <c r="E2" s="68"/>
      <c r="F2" s="68"/>
      <c r="G2" s="68"/>
    </row>
    <row r="3" spans="1:7" ht="18.75">
      <c r="A3" s="46" t="s">
        <v>0</v>
      </c>
      <c r="B3" s="46" t="s">
        <v>92</v>
      </c>
      <c r="C3" s="69" t="s">
        <v>93</v>
      </c>
      <c r="D3" s="48" t="s">
        <v>94</v>
      </c>
      <c r="E3" s="48"/>
      <c r="F3" s="48" t="s">
        <v>96</v>
      </c>
      <c r="G3" s="48" t="s">
        <v>5</v>
      </c>
    </row>
    <row r="4" spans="1:7" ht="28.5" customHeight="1">
      <c r="A4" s="47"/>
      <c r="B4" s="47"/>
      <c r="C4" s="70"/>
      <c r="D4" s="31" t="s">
        <v>95</v>
      </c>
      <c r="E4" s="31" t="s">
        <v>1</v>
      </c>
      <c r="F4" s="48"/>
      <c r="G4" s="48"/>
    </row>
    <row r="5" spans="1:8" s="1" customFormat="1" ht="15">
      <c r="A5" s="32"/>
      <c r="B5" s="28" t="s">
        <v>99</v>
      </c>
      <c r="C5" s="28" t="s">
        <v>110</v>
      </c>
      <c r="D5" s="37" t="s">
        <v>122</v>
      </c>
      <c r="E5" s="37" t="s">
        <v>122</v>
      </c>
      <c r="F5" s="37" t="s">
        <v>122</v>
      </c>
      <c r="G5" s="37" t="s">
        <v>122</v>
      </c>
      <c r="H5" s="4"/>
    </row>
    <row r="6" spans="1:8" s="1" customFormat="1" ht="15">
      <c r="A6" s="39"/>
      <c r="B6" s="34" t="s">
        <v>100</v>
      </c>
      <c r="C6" s="34" t="s">
        <v>98</v>
      </c>
      <c r="D6" s="40" t="s">
        <v>122</v>
      </c>
      <c r="E6" s="40" t="s">
        <v>122</v>
      </c>
      <c r="F6" s="40" t="s">
        <v>122</v>
      </c>
      <c r="G6" s="40" t="s">
        <v>122</v>
      </c>
      <c r="H6" s="4"/>
    </row>
    <row r="7" spans="1:8" s="1" customFormat="1" ht="25.5">
      <c r="A7" s="7" t="s">
        <v>2</v>
      </c>
      <c r="B7" s="7"/>
      <c r="C7" s="24" t="s">
        <v>28</v>
      </c>
      <c r="D7" s="41" t="s">
        <v>29</v>
      </c>
      <c r="E7" s="42">
        <v>0.1</v>
      </c>
      <c r="F7" s="42"/>
      <c r="G7" s="42">
        <f>E7*F7</f>
        <v>0</v>
      </c>
      <c r="H7" s="4"/>
    </row>
    <row r="8" spans="1:8" s="1" customFormat="1" ht="38.25">
      <c r="A8" s="7" t="s">
        <v>3</v>
      </c>
      <c r="B8" s="7"/>
      <c r="C8" s="24" t="s">
        <v>73</v>
      </c>
      <c r="D8" s="41" t="s">
        <v>30</v>
      </c>
      <c r="E8" s="42">
        <v>560</v>
      </c>
      <c r="F8" s="42"/>
      <c r="G8" s="42">
        <f>E8*F8</f>
        <v>0</v>
      </c>
      <c r="H8" s="4"/>
    </row>
    <row r="9" spans="1:8" s="1" customFormat="1" ht="15">
      <c r="A9" s="39"/>
      <c r="B9" s="33" t="s">
        <v>123</v>
      </c>
      <c r="C9" s="33" t="s">
        <v>101</v>
      </c>
      <c r="D9" s="40" t="s">
        <v>122</v>
      </c>
      <c r="E9" s="40" t="s">
        <v>122</v>
      </c>
      <c r="F9" s="40" t="s">
        <v>122</v>
      </c>
      <c r="G9" s="40" t="s">
        <v>122</v>
      </c>
      <c r="H9" s="4"/>
    </row>
    <row r="10" spans="1:8" s="1" customFormat="1" ht="38.25">
      <c r="A10" s="7" t="s">
        <v>43</v>
      </c>
      <c r="B10" s="7"/>
      <c r="C10" s="24" t="s">
        <v>51</v>
      </c>
      <c r="D10" s="41" t="s">
        <v>30</v>
      </c>
      <c r="E10" s="42">
        <v>533</v>
      </c>
      <c r="F10" s="42"/>
      <c r="G10" s="42">
        <f aca="true" t="shared" si="0" ref="G10:G17">E10*F10</f>
        <v>0</v>
      </c>
      <c r="H10" s="4"/>
    </row>
    <row r="11" spans="1:8" s="1" customFormat="1" ht="51">
      <c r="A11" s="7" t="s">
        <v>45</v>
      </c>
      <c r="B11" s="7"/>
      <c r="C11" s="24" t="s">
        <v>50</v>
      </c>
      <c r="D11" s="41" t="s">
        <v>30</v>
      </c>
      <c r="E11" s="42">
        <v>293</v>
      </c>
      <c r="F11" s="42"/>
      <c r="G11" s="42">
        <f t="shared" si="0"/>
        <v>0</v>
      </c>
      <c r="H11" s="4"/>
    </row>
    <row r="12" spans="1:8" s="1" customFormat="1" ht="38.25">
      <c r="A12" s="7" t="s">
        <v>12</v>
      </c>
      <c r="B12" s="7"/>
      <c r="C12" s="24" t="s">
        <v>52</v>
      </c>
      <c r="D12" s="41" t="s">
        <v>30</v>
      </c>
      <c r="E12" s="42">
        <v>92</v>
      </c>
      <c r="F12" s="42"/>
      <c r="G12" s="42">
        <f t="shared" si="0"/>
        <v>0</v>
      </c>
      <c r="H12" s="4"/>
    </row>
    <row r="13" spans="1:8" s="1" customFormat="1" ht="25.5">
      <c r="A13" s="7" t="s">
        <v>13</v>
      </c>
      <c r="B13" s="7"/>
      <c r="C13" s="24" t="s">
        <v>31</v>
      </c>
      <c r="D13" s="41" t="s">
        <v>30</v>
      </c>
      <c r="E13" s="42">
        <v>30</v>
      </c>
      <c r="F13" s="42"/>
      <c r="G13" s="42">
        <f t="shared" si="0"/>
        <v>0</v>
      </c>
      <c r="H13" s="4"/>
    </row>
    <row r="14" spans="1:8" s="1" customFormat="1" ht="51">
      <c r="A14" s="7" t="s">
        <v>4</v>
      </c>
      <c r="B14" s="7"/>
      <c r="C14" s="24" t="s">
        <v>53</v>
      </c>
      <c r="D14" s="41" t="s">
        <v>7</v>
      </c>
      <c r="E14" s="42">
        <v>102</v>
      </c>
      <c r="F14" s="42"/>
      <c r="G14" s="42">
        <f t="shared" si="0"/>
        <v>0</v>
      </c>
      <c r="H14" s="4"/>
    </row>
    <row r="15" spans="1:8" s="1" customFormat="1" ht="38.25">
      <c r="A15" s="7" t="s">
        <v>9</v>
      </c>
      <c r="B15" s="7"/>
      <c r="C15" s="24" t="s">
        <v>74</v>
      </c>
      <c r="D15" s="41" t="s">
        <v>7</v>
      </c>
      <c r="E15" s="42">
        <v>70</v>
      </c>
      <c r="F15" s="42"/>
      <c r="G15" s="42">
        <f t="shared" si="0"/>
        <v>0</v>
      </c>
      <c r="H15" s="4"/>
    </row>
    <row r="16" spans="1:8" s="1" customFormat="1" ht="38.25">
      <c r="A16" s="7" t="s">
        <v>10</v>
      </c>
      <c r="B16" s="7"/>
      <c r="C16" s="24" t="s">
        <v>55</v>
      </c>
      <c r="D16" s="41" t="s">
        <v>6</v>
      </c>
      <c r="E16" s="42">
        <v>3</v>
      </c>
      <c r="F16" s="42"/>
      <c r="G16" s="42">
        <f t="shared" si="0"/>
        <v>0</v>
      </c>
      <c r="H16" s="4"/>
    </row>
    <row r="17" spans="1:8" s="1" customFormat="1" ht="38.25">
      <c r="A17" s="7" t="s">
        <v>11</v>
      </c>
      <c r="B17" s="7"/>
      <c r="C17" s="24" t="s">
        <v>56</v>
      </c>
      <c r="D17" s="41" t="s">
        <v>30</v>
      </c>
      <c r="E17" s="42">
        <v>10</v>
      </c>
      <c r="F17" s="42"/>
      <c r="G17" s="42">
        <f t="shared" si="0"/>
        <v>0</v>
      </c>
      <c r="H17" s="4"/>
    </row>
    <row r="18" spans="1:8" s="1" customFormat="1" ht="15">
      <c r="A18" s="39"/>
      <c r="B18" s="33" t="s">
        <v>102</v>
      </c>
      <c r="C18" s="33" t="s">
        <v>104</v>
      </c>
      <c r="D18" s="40" t="s">
        <v>122</v>
      </c>
      <c r="E18" s="40" t="s">
        <v>122</v>
      </c>
      <c r="F18" s="40" t="s">
        <v>122</v>
      </c>
      <c r="G18" s="40" t="s">
        <v>122</v>
      </c>
      <c r="H18" s="4"/>
    </row>
    <row r="19" spans="1:8" s="1" customFormat="1" ht="38.25">
      <c r="A19" s="7" t="s">
        <v>54</v>
      </c>
      <c r="B19" s="7"/>
      <c r="C19" s="24" t="s">
        <v>57</v>
      </c>
      <c r="D19" s="41" t="s">
        <v>30</v>
      </c>
      <c r="E19" s="42">
        <v>1110</v>
      </c>
      <c r="F19" s="42"/>
      <c r="G19" s="42">
        <f>E19*F19</f>
        <v>0</v>
      </c>
      <c r="H19" s="4"/>
    </row>
    <row r="20" spans="1:8" s="1" customFormat="1" ht="25.5">
      <c r="A20" s="7" t="s">
        <v>60</v>
      </c>
      <c r="B20" s="7"/>
      <c r="C20" s="24" t="s">
        <v>32</v>
      </c>
      <c r="D20" s="41" t="s">
        <v>30</v>
      </c>
      <c r="E20" s="42">
        <v>10</v>
      </c>
      <c r="F20" s="42"/>
      <c r="G20" s="42">
        <f>E20*F20</f>
        <v>0</v>
      </c>
      <c r="H20" s="4"/>
    </row>
    <row r="21" spans="1:8" s="1" customFormat="1" ht="25.5">
      <c r="A21" s="7" t="s">
        <v>61</v>
      </c>
      <c r="B21" s="7"/>
      <c r="C21" s="24" t="s">
        <v>33</v>
      </c>
      <c r="D21" s="41" t="s">
        <v>30</v>
      </c>
      <c r="E21" s="42">
        <v>1100</v>
      </c>
      <c r="F21" s="42"/>
      <c r="G21" s="42">
        <f>E21*F21</f>
        <v>0</v>
      </c>
      <c r="H21" s="4"/>
    </row>
    <row r="22" spans="1:8" s="1" customFormat="1" ht="25.5">
      <c r="A22" s="7" t="s">
        <v>62</v>
      </c>
      <c r="B22" s="7"/>
      <c r="C22" s="24" t="s">
        <v>34</v>
      </c>
      <c r="D22" s="41" t="s">
        <v>30</v>
      </c>
      <c r="E22" s="42">
        <v>1100</v>
      </c>
      <c r="F22" s="42"/>
      <c r="G22" s="42">
        <f>E22*F22</f>
        <v>0</v>
      </c>
      <c r="H22" s="4"/>
    </row>
    <row r="23" spans="1:8" s="1" customFormat="1" ht="15">
      <c r="A23" s="39"/>
      <c r="B23" s="34" t="s">
        <v>103</v>
      </c>
      <c r="C23" s="34" t="s">
        <v>105</v>
      </c>
      <c r="D23" s="40" t="s">
        <v>122</v>
      </c>
      <c r="E23" s="40" t="s">
        <v>122</v>
      </c>
      <c r="F23" s="40" t="s">
        <v>122</v>
      </c>
      <c r="G23" s="40" t="s">
        <v>122</v>
      </c>
      <c r="H23" s="4"/>
    </row>
    <row r="24" spans="1:8" s="1" customFormat="1" ht="38.25">
      <c r="A24" s="7" t="s">
        <v>63</v>
      </c>
      <c r="B24" s="7"/>
      <c r="C24" s="24" t="s">
        <v>35</v>
      </c>
      <c r="D24" s="41" t="s">
        <v>30</v>
      </c>
      <c r="E24" s="42">
        <v>870</v>
      </c>
      <c r="F24" s="42"/>
      <c r="G24" s="42">
        <f>E24*F24</f>
        <v>0</v>
      </c>
      <c r="H24" s="4"/>
    </row>
    <row r="25" spans="1:8" s="1" customFormat="1" ht="38.25">
      <c r="A25" s="7" t="s">
        <v>64</v>
      </c>
      <c r="B25" s="7"/>
      <c r="C25" s="24" t="s">
        <v>36</v>
      </c>
      <c r="D25" s="41" t="s">
        <v>30</v>
      </c>
      <c r="E25" s="42">
        <v>230</v>
      </c>
      <c r="F25" s="42"/>
      <c r="G25" s="42">
        <f>E25*F25</f>
        <v>0</v>
      </c>
      <c r="H25" s="4"/>
    </row>
    <row r="26" spans="1:8" s="1" customFormat="1" ht="25.5">
      <c r="A26" s="7" t="s">
        <v>65</v>
      </c>
      <c r="B26" s="7"/>
      <c r="C26" s="24" t="s">
        <v>37</v>
      </c>
      <c r="D26" s="41" t="s">
        <v>30</v>
      </c>
      <c r="E26" s="42">
        <v>10</v>
      </c>
      <c r="F26" s="42"/>
      <c r="G26" s="42">
        <f>E26*F26</f>
        <v>0</v>
      </c>
      <c r="H26" s="4"/>
    </row>
    <row r="27" spans="1:8" s="1" customFormat="1" ht="15">
      <c r="A27" s="33"/>
      <c r="B27" s="33" t="s">
        <v>107</v>
      </c>
      <c r="C27" s="33" t="s">
        <v>106</v>
      </c>
      <c r="D27" s="40" t="s">
        <v>122</v>
      </c>
      <c r="E27" s="40" t="s">
        <v>122</v>
      </c>
      <c r="F27" s="40" t="s">
        <v>122</v>
      </c>
      <c r="G27" s="40" t="s">
        <v>122</v>
      </c>
      <c r="H27" s="4"/>
    </row>
    <row r="28" spans="1:8" s="1" customFormat="1" ht="25.5">
      <c r="A28" s="7" t="s">
        <v>71</v>
      </c>
      <c r="B28" s="7"/>
      <c r="C28" s="24" t="s">
        <v>58</v>
      </c>
      <c r="D28" s="41" t="s">
        <v>7</v>
      </c>
      <c r="E28" s="42">
        <v>173</v>
      </c>
      <c r="F28" s="42"/>
      <c r="G28" s="42">
        <f>E28*F28</f>
        <v>0</v>
      </c>
      <c r="H28" s="4"/>
    </row>
    <row r="29" spans="1:8" s="1" customFormat="1" ht="38.25">
      <c r="A29" s="7" t="s">
        <v>72</v>
      </c>
      <c r="B29" s="7"/>
      <c r="C29" s="24" t="s">
        <v>59</v>
      </c>
      <c r="D29" s="41" t="s">
        <v>7</v>
      </c>
      <c r="E29" s="42">
        <v>31</v>
      </c>
      <c r="F29" s="42"/>
      <c r="G29" s="42">
        <f>E29*F29</f>
        <v>0</v>
      </c>
      <c r="H29" s="4"/>
    </row>
    <row r="30" spans="1:8" s="1" customFormat="1" ht="30">
      <c r="A30" s="39"/>
      <c r="B30" s="34" t="s">
        <v>108</v>
      </c>
      <c r="C30" s="34" t="s">
        <v>109</v>
      </c>
      <c r="D30" s="40" t="s">
        <v>122</v>
      </c>
      <c r="E30" s="40" t="s">
        <v>122</v>
      </c>
      <c r="F30" s="40" t="s">
        <v>122</v>
      </c>
      <c r="G30" s="40" t="s">
        <v>122</v>
      </c>
      <c r="H30" s="4"/>
    </row>
    <row r="31" spans="1:8" s="1" customFormat="1" ht="25.5">
      <c r="A31" s="7" t="s">
        <v>66</v>
      </c>
      <c r="B31" s="7"/>
      <c r="C31" s="24" t="s">
        <v>49</v>
      </c>
      <c r="D31" s="41" t="s">
        <v>30</v>
      </c>
      <c r="E31" s="42">
        <v>240</v>
      </c>
      <c r="F31" s="42"/>
      <c r="G31" s="42">
        <f>E31*F31</f>
        <v>0</v>
      </c>
      <c r="H31" s="4"/>
    </row>
    <row r="32" spans="1:8" s="1" customFormat="1" ht="25.5">
      <c r="A32" s="7" t="s">
        <v>67</v>
      </c>
      <c r="B32" s="7"/>
      <c r="C32" s="24" t="s">
        <v>88</v>
      </c>
      <c r="D32" s="41" t="s">
        <v>30</v>
      </c>
      <c r="E32" s="42">
        <v>4.5</v>
      </c>
      <c r="F32" s="42"/>
      <c r="G32" s="42">
        <f>E32*F32</f>
        <v>0</v>
      </c>
      <c r="H32" s="4"/>
    </row>
    <row r="33" spans="1:8" s="1" customFormat="1" ht="15">
      <c r="A33" s="7" t="s">
        <v>68</v>
      </c>
      <c r="B33" s="7"/>
      <c r="C33" s="24" t="s">
        <v>38</v>
      </c>
      <c r="D33" s="41" t="s">
        <v>6</v>
      </c>
      <c r="E33" s="42">
        <v>17</v>
      </c>
      <c r="F33" s="42"/>
      <c r="G33" s="42">
        <f>E33*F33</f>
        <v>0</v>
      </c>
      <c r="H33" s="4"/>
    </row>
    <row r="34" spans="1:8" s="1" customFormat="1" ht="25.5">
      <c r="A34" s="7" t="s">
        <v>69</v>
      </c>
      <c r="B34" s="7"/>
      <c r="C34" s="24" t="s">
        <v>39</v>
      </c>
      <c r="D34" s="41" t="s">
        <v>6</v>
      </c>
      <c r="E34" s="42">
        <v>18</v>
      </c>
      <c r="F34" s="42"/>
      <c r="G34" s="42">
        <f>E34*F34</f>
        <v>0</v>
      </c>
      <c r="H34" s="4"/>
    </row>
    <row r="35" spans="1:8" s="1" customFormat="1" ht="25.5">
      <c r="A35" s="7" t="s">
        <v>70</v>
      </c>
      <c r="B35" s="7"/>
      <c r="C35" s="24" t="s">
        <v>40</v>
      </c>
      <c r="D35" s="41" t="s">
        <v>6</v>
      </c>
      <c r="E35" s="42">
        <v>5</v>
      </c>
      <c r="F35" s="42"/>
      <c r="G35" s="42">
        <f>E35*F35</f>
        <v>0</v>
      </c>
      <c r="H35" s="4"/>
    </row>
    <row r="36" spans="1:7" ht="15">
      <c r="A36" s="59" t="s">
        <v>111</v>
      </c>
      <c r="B36" s="60"/>
      <c r="C36" s="61"/>
      <c r="D36" s="55"/>
      <c r="E36" s="56"/>
      <c r="F36" s="57"/>
      <c r="G36" s="27">
        <f>SUM(G7:G35)</f>
        <v>0</v>
      </c>
    </row>
    <row r="37" spans="1:7" ht="15">
      <c r="A37" s="59" t="s">
        <v>14</v>
      </c>
      <c r="B37" s="60"/>
      <c r="C37" s="61"/>
      <c r="D37" s="55"/>
      <c r="E37" s="56"/>
      <c r="F37" s="57"/>
      <c r="G37" s="27">
        <f>0.23*G36</f>
        <v>0</v>
      </c>
    </row>
    <row r="38" spans="1:7" ht="15">
      <c r="A38" s="59" t="s">
        <v>112</v>
      </c>
      <c r="B38" s="60"/>
      <c r="C38" s="61"/>
      <c r="D38" s="55"/>
      <c r="E38" s="56"/>
      <c r="F38" s="57"/>
      <c r="G38" s="27">
        <f>G36+G37</f>
        <v>0</v>
      </c>
    </row>
    <row r="39" spans="1:7" ht="15">
      <c r="A39" s="32"/>
      <c r="B39" s="32" t="s">
        <v>113</v>
      </c>
      <c r="C39" s="32" t="s">
        <v>116</v>
      </c>
      <c r="D39" s="37" t="s">
        <v>122</v>
      </c>
      <c r="E39" s="37" t="s">
        <v>122</v>
      </c>
      <c r="F39" s="37" t="s">
        <v>122</v>
      </c>
      <c r="G39" s="37" t="s">
        <v>122</v>
      </c>
    </row>
    <row r="40" spans="1:7" ht="15">
      <c r="A40" s="35"/>
      <c r="B40" s="35" t="s">
        <v>115</v>
      </c>
      <c r="C40" s="35" t="s">
        <v>114</v>
      </c>
      <c r="D40" s="45" t="s">
        <v>122</v>
      </c>
      <c r="E40" s="45" t="s">
        <v>122</v>
      </c>
      <c r="F40" s="45" t="s">
        <v>122</v>
      </c>
      <c r="G40" s="45" t="s">
        <v>122</v>
      </c>
    </row>
    <row r="41" spans="1:7" ht="201">
      <c r="A41" s="10" t="s">
        <v>2</v>
      </c>
      <c r="B41" s="10"/>
      <c r="C41" s="11" t="s">
        <v>24</v>
      </c>
      <c r="D41" s="12" t="s">
        <v>15</v>
      </c>
      <c r="E41" s="8">
        <v>1.5</v>
      </c>
      <c r="F41" s="8"/>
      <c r="G41" s="42">
        <f aca="true" t="shared" si="1" ref="G41:G57">E41*F41</f>
        <v>0</v>
      </c>
    </row>
    <row r="42" spans="1:7" ht="201">
      <c r="A42" s="10" t="s">
        <v>3</v>
      </c>
      <c r="B42" s="10"/>
      <c r="C42" s="11" t="s">
        <v>75</v>
      </c>
      <c r="D42" s="12" t="s">
        <v>15</v>
      </c>
      <c r="E42" s="8">
        <v>12</v>
      </c>
      <c r="F42" s="8"/>
      <c r="G42" s="42">
        <f t="shared" si="1"/>
        <v>0</v>
      </c>
    </row>
    <row r="43" spans="1:7" ht="15">
      <c r="A43" s="10" t="s">
        <v>43</v>
      </c>
      <c r="B43" s="29"/>
      <c r="C43" s="26" t="s">
        <v>90</v>
      </c>
      <c r="D43" s="12" t="s">
        <v>6</v>
      </c>
      <c r="E43" s="25">
        <v>1</v>
      </c>
      <c r="F43" s="8"/>
      <c r="G43" s="42">
        <f t="shared" si="1"/>
        <v>0</v>
      </c>
    </row>
    <row r="44" spans="1:7" ht="15">
      <c r="A44" s="10" t="s">
        <v>78</v>
      </c>
      <c r="B44" s="29"/>
      <c r="C44" s="26" t="s">
        <v>91</v>
      </c>
      <c r="D44" s="12" t="s">
        <v>6</v>
      </c>
      <c r="E44" s="25">
        <v>2</v>
      </c>
      <c r="F44" s="8"/>
      <c r="G44" s="42">
        <f t="shared" si="1"/>
        <v>0</v>
      </c>
    </row>
    <row r="45" spans="1:7" ht="30">
      <c r="A45" s="14" t="s">
        <v>12</v>
      </c>
      <c r="B45" s="30"/>
      <c r="C45" s="23" t="s">
        <v>26</v>
      </c>
      <c r="D45" s="14" t="s">
        <v>6</v>
      </c>
      <c r="E45" s="15">
        <v>11</v>
      </c>
      <c r="F45" s="16"/>
      <c r="G45" s="42">
        <f t="shared" si="1"/>
        <v>0</v>
      </c>
    </row>
    <row r="46" spans="1:7" ht="15">
      <c r="A46" s="14" t="s">
        <v>13</v>
      </c>
      <c r="B46" s="30"/>
      <c r="C46" s="23" t="s">
        <v>27</v>
      </c>
      <c r="D46" s="14" t="s">
        <v>6</v>
      </c>
      <c r="E46" s="15">
        <v>2</v>
      </c>
      <c r="F46" s="16"/>
      <c r="G46" s="42">
        <f t="shared" si="1"/>
        <v>0</v>
      </c>
    </row>
    <row r="47" spans="1:7" ht="45">
      <c r="A47" s="14" t="s">
        <v>4</v>
      </c>
      <c r="B47" s="30"/>
      <c r="C47" s="23" t="s">
        <v>77</v>
      </c>
      <c r="D47" s="14" t="s">
        <v>8</v>
      </c>
      <c r="E47" s="15">
        <v>1</v>
      </c>
      <c r="F47" s="16"/>
      <c r="G47" s="42">
        <f t="shared" si="1"/>
        <v>0</v>
      </c>
    </row>
    <row r="48" spans="1:7" ht="45">
      <c r="A48" s="14" t="s">
        <v>9</v>
      </c>
      <c r="B48" s="30"/>
      <c r="C48" s="13" t="s">
        <v>76</v>
      </c>
      <c r="D48" s="14" t="s">
        <v>8</v>
      </c>
      <c r="E48" s="15">
        <v>2</v>
      </c>
      <c r="F48" s="16"/>
      <c r="G48" s="42">
        <f t="shared" si="1"/>
        <v>0</v>
      </c>
    </row>
    <row r="49" spans="1:7" ht="75">
      <c r="A49" s="14" t="s">
        <v>10</v>
      </c>
      <c r="B49" s="14"/>
      <c r="C49" s="17" t="s">
        <v>25</v>
      </c>
      <c r="D49" s="14" t="s">
        <v>8</v>
      </c>
      <c r="E49" s="15">
        <v>4</v>
      </c>
      <c r="F49" s="16"/>
      <c r="G49" s="42">
        <f t="shared" si="1"/>
        <v>0</v>
      </c>
    </row>
    <row r="50" spans="1:7" ht="75">
      <c r="A50" s="14" t="s">
        <v>11</v>
      </c>
      <c r="B50" s="14"/>
      <c r="C50" s="17" t="s">
        <v>79</v>
      </c>
      <c r="D50" s="14" t="s">
        <v>8</v>
      </c>
      <c r="E50" s="15">
        <v>1</v>
      </c>
      <c r="F50" s="16"/>
      <c r="G50" s="42">
        <f t="shared" si="1"/>
        <v>0</v>
      </c>
    </row>
    <row r="51" spans="1:7" ht="30">
      <c r="A51" s="10" t="s">
        <v>54</v>
      </c>
      <c r="B51" s="10"/>
      <c r="C51" s="11" t="s">
        <v>80</v>
      </c>
      <c r="D51" s="12" t="s">
        <v>6</v>
      </c>
      <c r="E51" s="9">
        <v>10</v>
      </c>
      <c r="F51" s="8"/>
      <c r="G51" s="42">
        <f t="shared" si="1"/>
        <v>0</v>
      </c>
    </row>
    <row r="52" spans="1:7" ht="30">
      <c r="A52" s="10" t="s">
        <v>60</v>
      </c>
      <c r="B52" s="10"/>
      <c r="C52" s="11" t="s">
        <v>81</v>
      </c>
      <c r="D52" s="12" t="s">
        <v>6</v>
      </c>
      <c r="E52" s="9">
        <v>10</v>
      </c>
      <c r="F52" s="8"/>
      <c r="G52" s="42">
        <f t="shared" si="1"/>
        <v>0</v>
      </c>
    </row>
    <row r="53" spans="1:7" ht="30">
      <c r="A53" s="10" t="s">
        <v>61</v>
      </c>
      <c r="B53" s="10"/>
      <c r="C53" s="11" t="s">
        <v>82</v>
      </c>
      <c r="D53" s="12" t="s">
        <v>6</v>
      </c>
      <c r="E53" s="9">
        <v>1</v>
      </c>
      <c r="F53" s="8"/>
      <c r="G53" s="42">
        <f t="shared" si="1"/>
        <v>0</v>
      </c>
    </row>
    <row r="54" spans="1:7" ht="30">
      <c r="A54" s="10" t="s">
        <v>62</v>
      </c>
      <c r="B54" s="10"/>
      <c r="C54" s="11" t="s">
        <v>83</v>
      </c>
      <c r="D54" s="12" t="s">
        <v>6</v>
      </c>
      <c r="E54" s="9">
        <v>1</v>
      </c>
      <c r="F54" s="8"/>
      <c r="G54" s="42">
        <f t="shared" si="1"/>
        <v>0</v>
      </c>
    </row>
    <row r="55" spans="1:7" ht="30">
      <c r="A55" s="10" t="s">
        <v>63</v>
      </c>
      <c r="B55" s="10"/>
      <c r="C55" s="11" t="s">
        <v>89</v>
      </c>
      <c r="D55" s="12" t="s">
        <v>6</v>
      </c>
      <c r="E55" s="9">
        <v>5</v>
      </c>
      <c r="F55" s="8"/>
      <c r="G55" s="42">
        <f t="shared" si="1"/>
        <v>0</v>
      </c>
    </row>
    <row r="56" spans="1:7" ht="15">
      <c r="A56" s="10" t="s">
        <v>63</v>
      </c>
      <c r="B56" s="10"/>
      <c r="C56" s="11" t="s">
        <v>124</v>
      </c>
      <c r="D56" s="12" t="s">
        <v>8</v>
      </c>
      <c r="E56" s="9">
        <v>1</v>
      </c>
      <c r="F56" s="8"/>
      <c r="G56" s="42">
        <f t="shared" si="1"/>
        <v>0</v>
      </c>
    </row>
    <row r="57" spans="1:7" ht="60">
      <c r="A57" s="10" t="s">
        <v>64</v>
      </c>
      <c r="B57" s="10"/>
      <c r="C57" s="11" t="s">
        <v>125</v>
      </c>
      <c r="D57" s="19" t="s">
        <v>16</v>
      </c>
      <c r="E57" s="9">
        <v>1</v>
      </c>
      <c r="F57" s="8"/>
      <c r="G57" s="42">
        <f t="shared" si="1"/>
        <v>0</v>
      </c>
    </row>
    <row r="58" spans="1:7" ht="15">
      <c r="A58" s="58" t="s">
        <v>117</v>
      </c>
      <c r="B58" s="58"/>
      <c r="C58" s="58"/>
      <c r="D58" s="55"/>
      <c r="E58" s="56"/>
      <c r="F58" s="57"/>
      <c r="G58" s="27">
        <f>SUM(G32:G57)</f>
        <v>0</v>
      </c>
    </row>
    <row r="59" spans="1:7" ht="15">
      <c r="A59" s="58" t="s">
        <v>14</v>
      </c>
      <c r="B59" s="58"/>
      <c r="C59" s="58"/>
      <c r="D59" s="55"/>
      <c r="E59" s="56"/>
      <c r="F59" s="57"/>
      <c r="G59" s="27">
        <f>0.23*G58</f>
        <v>0</v>
      </c>
    </row>
    <row r="60" spans="1:7" ht="15">
      <c r="A60" s="58" t="s">
        <v>118</v>
      </c>
      <c r="B60" s="58"/>
      <c r="C60" s="58"/>
      <c r="D60" s="55"/>
      <c r="E60" s="56"/>
      <c r="F60" s="57"/>
      <c r="G60" s="27">
        <f>G58+G59</f>
        <v>0</v>
      </c>
    </row>
    <row r="61" spans="1:7" ht="15.75">
      <c r="A61" s="36"/>
      <c r="B61" s="36"/>
      <c r="C61" s="32" t="s">
        <v>119</v>
      </c>
      <c r="D61" s="37" t="s">
        <v>122</v>
      </c>
      <c r="E61" s="37" t="s">
        <v>122</v>
      </c>
      <c r="F61" s="37" t="s">
        <v>122</v>
      </c>
      <c r="G61" s="37" t="s">
        <v>122</v>
      </c>
    </row>
    <row r="62" spans="1:8" ht="15" customHeight="1">
      <c r="A62" s="35"/>
      <c r="B62" s="74" t="s">
        <v>126</v>
      </c>
      <c r="C62" s="71" t="s">
        <v>127</v>
      </c>
      <c r="D62" s="72"/>
      <c r="E62" s="72"/>
      <c r="F62" s="72"/>
      <c r="G62" s="72"/>
      <c r="H62" s="73"/>
    </row>
    <row r="63" spans="1:7" ht="45">
      <c r="A63" s="8" t="s">
        <v>2</v>
      </c>
      <c r="B63" s="8"/>
      <c r="C63" s="20" t="s">
        <v>41</v>
      </c>
      <c r="D63" s="7" t="s">
        <v>7</v>
      </c>
      <c r="E63" s="8">
        <v>71</v>
      </c>
      <c r="F63" s="8"/>
      <c r="G63" s="42">
        <f aca="true" t="shared" si="2" ref="G63:G74">E63*F63</f>
        <v>0</v>
      </c>
    </row>
    <row r="64" spans="1:7" ht="30">
      <c r="A64" s="8" t="s">
        <v>3</v>
      </c>
      <c r="B64" s="8"/>
      <c r="C64" s="18" t="s">
        <v>42</v>
      </c>
      <c r="D64" s="7" t="s">
        <v>7</v>
      </c>
      <c r="E64" s="8">
        <v>128</v>
      </c>
      <c r="F64" s="8"/>
      <c r="G64" s="42">
        <f t="shared" si="2"/>
        <v>0</v>
      </c>
    </row>
    <row r="65" spans="1:7" ht="15">
      <c r="A65" s="8" t="s">
        <v>43</v>
      </c>
      <c r="B65" s="8"/>
      <c r="C65" s="18" t="s">
        <v>44</v>
      </c>
      <c r="D65" s="7" t="s">
        <v>7</v>
      </c>
      <c r="E65" s="8">
        <v>3</v>
      </c>
      <c r="F65" s="8"/>
      <c r="G65" s="42">
        <f t="shared" si="2"/>
        <v>0</v>
      </c>
    </row>
    <row r="66" spans="1:7" ht="15">
      <c r="A66" s="8" t="s">
        <v>45</v>
      </c>
      <c r="B66" s="8"/>
      <c r="C66" s="18" t="s">
        <v>46</v>
      </c>
      <c r="D66" s="7" t="s">
        <v>7</v>
      </c>
      <c r="E66" s="8">
        <v>64</v>
      </c>
      <c r="F66" s="8"/>
      <c r="G66" s="42">
        <f t="shared" si="2"/>
        <v>0</v>
      </c>
    </row>
    <row r="67" spans="1:7" ht="15">
      <c r="A67" s="8" t="s">
        <v>12</v>
      </c>
      <c r="B67" s="8"/>
      <c r="C67" s="18" t="s">
        <v>17</v>
      </c>
      <c r="D67" s="7" t="s">
        <v>7</v>
      </c>
      <c r="E67" s="43">
        <v>135</v>
      </c>
      <c r="F67" s="8"/>
      <c r="G67" s="42">
        <f t="shared" si="2"/>
        <v>0</v>
      </c>
    </row>
    <row r="68" spans="1:7" ht="15">
      <c r="A68" s="8" t="s">
        <v>13</v>
      </c>
      <c r="B68" s="8"/>
      <c r="C68" s="18" t="s">
        <v>47</v>
      </c>
      <c r="D68" s="7" t="s">
        <v>16</v>
      </c>
      <c r="E68" s="25">
        <v>2</v>
      </c>
      <c r="F68" s="8"/>
      <c r="G68" s="42">
        <f t="shared" si="2"/>
        <v>0</v>
      </c>
    </row>
    <row r="69" spans="1:7" ht="30">
      <c r="A69" s="8" t="s">
        <v>4</v>
      </c>
      <c r="B69" s="8"/>
      <c r="C69" s="18" t="s">
        <v>19</v>
      </c>
      <c r="D69" s="7" t="s">
        <v>7</v>
      </c>
      <c r="E69" s="8">
        <v>16</v>
      </c>
      <c r="F69" s="8"/>
      <c r="G69" s="42">
        <f t="shared" si="2"/>
        <v>0</v>
      </c>
    </row>
    <row r="70" spans="1:7" ht="60">
      <c r="A70" s="9" t="s">
        <v>9</v>
      </c>
      <c r="B70" s="9"/>
      <c r="C70" s="21" t="s">
        <v>48</v>
      </c>
      <c r="D70" s="7" t="s">
        <v>6</v>
      </c>
      <c r="E70" s="9">
        <v>3</v>
      </c>
      <c r="F70" s="8"/>
      <c r="G70" s="42">
        <f t="shared" si="2"/>
        <v>0</v>
      </c>
    </row>
    <row r="71" spans="1:7" ht="45">
      <c r="A71" s="9" t="s">
        <v>10</v>
      </c>
      <c r="B71" s="9"/>
      <c r="C71" s="21" t="s">
        <v>84</v>
      </c>
      <c r="D71" s="7" t="s">
        <v>6</v>
      </c>
      <c r="E71" s="9">
        <v>2</v>
      </c>
      <c r="F71" s="8"/>
      <c r="G71" s="42">
        <f t="shared" si="2"/>
        <v>0</v>
      </c>
    </row>
    <row r="72" spans="1:7" ht="45">
      <c r="A72" s="9" t="s">
        <v>85</v>
      </c>
      <c r="B72" s="9"/>
      <c r="C72" s="21" t="s">
        <v>86</v>
      </c>
      <c r="D72" s="7" t="s">
        <v>8</v>
      </c>
      <c r="E72" s="9">
        <v>2</v>
      </c>
      <c r="F72" s="8"/>
      <c r="G72" s="42">
        <f t="shared" si="2"/>
        <v>0</v>
      </c>
    </row>
    <row r="73" spans="1:7" ht="45">
      <c r="A73" s="9" t="s">
        <v>54</v>
      </c>
      <c r="B73" s="9"/>
      <c r="C73" s="21" t="s">
        <v>87</v>
      </c>
      <c r="D73" s="7" t="s">
        <v>6</v>
      </c>
      <c r="E73" s="9">
        <v>2</v>
      </c>
      <c r="F73" s="8"/>
      <c r="G73" s="42">
        <f t="shared" si="2"/>
        <v>0</v>
      </c>
    </row>
    <row r="74" spans="1:7" ht="15">
      <c r="A74" s="25" t="s">
        <v>60</v>
      </c>
      <c r="B74" s="25"/>
      <c r="C74" s="18" t="s">
        <v>18</v>
      </c>
      <c r="D74" s="7" t="s">
        <v>16</v>
      </c>
      <c r="E74" s="25">
        <v>1</v>
      </c>
      <c r="F74" s="8"/>
      <c r="G74" s="42">
        <f t="shared" si="2"/>
        <v>0</v>
      </c>
    </row>
    <row r="75" spans="1:7" ht="15">
      <c r="A75" s="49" t="s">
        <v>120</v>
      </c>
      <c r="B75" s="50"/>
      <c r="C75" s="51"/>
      <c r="D75" s="52"/>
      <c r="E75" s="53"/>
      <c r="F75" s="54"/>
      <c r="G75" s="27">
        <f>SUM(G46:G74)</f>
        <v>0</v>
      </c>
    </row>
    <row r="76" spans="1:7" ht="15">
      <c r="A76" s="49" t="s">
        <v>20</v>
      </c>
      <c r="B76" s="50"/>
      <c r="C76" s="51"/>
      <c r="D76" s="44"/>
      <c r="E76" s="44"/>
      <c r="F76" s="44"/>
      <c r="G76" s="27">
        <f>0.23*G75</f>
        <v>0</v>
      </c>
    </row>
    <row r="77" spans="1:7" ht="15">
      <c r="A77" s="49" t="s">
        <v>121</v>
      </c>
      <c r="B77" s="50"/>
      <c r="C77" s="51"/>
      <c r="D77" s="52"/>
      <c r="E77" s="53"/>
      <c r="F77" s="54"/>
      <c r="G77" s="27">
        <f>G75+G76</f>
        <v>0</v>
      </c>
    </row>
    <row r="78" spans="1:7" ht="15">
      <c r="A78" s="62" t="s">
        <v>22</v>
      </c>
      <c r="B78" s="63"/>
      <c r="C78" s="64"/>
      <c r="D78" s="65"/>
      <c r="E78" s="66"/>
      <c r="F78" s="67"/>
      <c r="G78" s="27">
        <f>G38+G58+G75</f>
        <v>0</v>
      </c>
    </row>
    <row r="79" spans="1:7" ht="15">
      <c r="A79" s="62" t="s">
        <v>20</v>
      </c>
      <c r="B79" s="63"/>
      <c r="C79" s="64"/>
      <c r="D79" s="65"/>
      <c r="E79" s="66"/>
      <c r="F79" s="67"/>
      <c r="G79" s="27">
        <f>0.23*G78</f>
        <v>0</v>
      </c>
    </row>
    <row r="80" spans="1:7" ht="15">
      <c r="A80" s="62" t="s">
        <v>23</v>
      </c>
      <c r="B80" s="63"/>
      <c r="C80" s="64"/>
      <c r="D80" s="65"/>
      <c r="E80" s="66"/>
      <c r="F80" s="67"/>
      <c r="G80" s="27">
        <f>G78+G79</f>
        <v>0</v>
      </c>
    </row>
    <row r="81" spans="1:7" ht="14.25">
      <c r="A81" s="22"/>
      <c r="B81" s="22"/>
      <c r="C81" s="22"/>
      <c r="D81" s="22"/>
      <c r="E81" s="22"/>
      <c r="F81" s="22"/>
      <c r="G81" s="22"/>
    </row>
    <row r="82" spans="1:7" ht="15">
      <c r="A82" s="6"/>
      <c r="B82" s="6"/>
      <c r="C82" s="6"/>
      <c r="D82" s="6"/>
      <c r="E82" s="6"/>
      <c r="F82" s="6"/>
      <c r="G82" s="6"/>
    </row>
    <row r="83" spans="1:7" ht="12.75">
      <c r="A83" s="5"/>
      <c r="B83" s="5"/>
      <c r="C83" s="5"/>
      <c r="D83" s="5"/>
      <c r="E83" s="5"/>
      <c r="F83" s="5"/>
      <c r="G83" s="5"/>
    </row>
    <row r="84" spans="1:7" ht="12.75">
      <c r="A84" s="5"/>
      <c r="B84" s="5"/>
      <c r="C84" s="5"/>
      <c r="D84" s="5"/>
      <c r="E84" s="5"/>
      <c r="F84" s="5"/>
      <c r="G84" s="5"/>
    </row>
    <row r="85" spans="1:7" ht="12.75">
      <c r="A85" s="5"/>
      <c r="B85" s="5"/>
      <c r="C85" s="5"/>
      <c r="D85" s="5"/>
      <c r="E85" s="5"/>
      <c r="F85" s="5"/>
      <c r="G85" s="5"/>
    </row>
    <row r="86" spans="1:7" ht="12.75">
      <c r="A86" s="5"/>
      <c r="B86" s="5"/>
      <c r="C86" s="5"/>
      <c r="D86" s="5"/>
      <c r="E86" s="5"/>
      <c r="F86" s="5"/>
      <c r="G86" s="5"/>
    </row>
    <row r="87" spans="1:7" ht="12.75">
      <c r="A87" s="5"/>
      <c r="B87" s="5"/>
      <c r="C87" s="5"/>
      <c r="D87" s="5"/>
      <c r="E87" s="5"/>
      <c r="F87" s="5"/>
      <c r="G87" s="5"/>
    </row>
    <row r="88" spans="1:7" ht="12.75">
      <c r="A88" s="5"/>
      <c r="B88" s="5"/>
      <c r="C88" s="5"/>
      <c r="D88" s="5"/>
      <c r="E88" s="5"/>
      <c r="F88" s="5"/>
      <c r="G88" s="5"/>
    </row>
    <row r="89" spans="1:7" ht="12.75">
      <c r="A89" s="5"/>
      <c r="B89" s="5"/>
      <c r="C89" s="5"/>
      <c r="D89" s="5"/>
      <c r="E89" s="5"/>
      <c r="F89" s="5"/>
      <c r="G89" s="5"/>
    </row>
  </sheetData>
  <sheetProtection/>
  <mergeCells count="31">
    <mergeCell ref="A80:C80"/>
    <mergeCell ref="D80:F80"/>
    <mergeCell ref="C3:C4"/>
    <mergeCell ref="A78:C78"/>
    <mergeCell ref="D78:F78"/>
    <mergeCell ref="C62:H62"/>
    <mergeCell ref="A2:G2"/>
    <mergeCell ref="A36:C36"/>
    <mergeCell ref="D36:F36"/>
    <mergeCell ref="F3:F4"/>
    <mergeCell ref="G3:G4"/>
    <mergeCell ref="A3:A4"/>
    <mergeCell ref="A37:C37"/>
    <mergeCell ref="D37:F37"/>
    <mergeCell ref="A38:C38"/>
    <mergeCell ref="D38:F38"/>
    <mergeCell ref="A79:C79"/>
    <mergeCell ref="D79:F79"/>
    <mergeCell ref="A77:C77"/>
    <mergeCell ref="A75:C75"/>
    <mergeCell ref="D75:F75"/>
    <mergeCell ref="B3:B4"/>
    <mergeCell ref="D3:E3"/>
    <mergeCell ref="A76:C76"/>
    <mergeCell ref="D77:F77"/>
    <mergeCell ref="D58:F58"/>
    <mergeCell ref="A59:C59"/>
    <mergeCell ref="D59:F59"/>
    <mergeCell ref="A60:C60"/>
    <mergeCell ref="A58:C58"/>
    <mergeCell ref="D60:F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</dc:creator>
  <cp:keywords/>
  <dc:description/>
  <cp:lastModifiedBy>mnadolna</cp:lastModifiedBy>
  <cp:lastPrinted>2016-07-21T11:57:49Z</cp:lastPrinted>
  <dcterms:created xsi:type="dcterms:W3CDTF">2008-09-29T09:01:50Z</dcterms:created>
  <dcterms:modified xsi:type="dcterms:W3CDTF">2016-07-21T11:58:57Z</dcterms:modified>
  <cp:category/>
  <cp:version/>
  <cp:contentType/>
  <cp:contentStatus/>
</cp:coreProperties>
</file>